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10536" tabRatio="500" activeTab="0"/>
  </bookViews>
  <sheets>
    <sheet name="調査結果" sheetId="1" r:id="rId1"/>
  </sheets>
  <definedNames/>
  <calcPr fullCalcOnLoad="1"/>
</workbook>
</file>

<file path=xl/sharedStrings.xml><?xml version="1.0" encoding="utf-8"?>
<sst xmlns="http://schemas.openxmlformats.org/spreadsheetml/2006/main" count="112" uniqueCount="92">
  <si>
    <t>B</t>
  </si>
  <si>
    <t>A</t>
  </si>
  <si>
    <t>I</t>
  </si>
  <si>
    <t>地点番号</t>
  </si>
  <si>
    <t>北緯</t>
  </si>
  <si>
    <t>東経</t>
  </si>
  <si>
    <t>現地調査</t>
  </si>
  <si>
    <t>潮位補正</t>
  </si>
  <si>
    <t>備考</t>
  </si>
  <si>
    <t>調査グループ</t>
  </si>
  <si>
    <t>年/月/日</t>
  </si>
  <si>
    <t>時刻</t>
  </si>
  <si>
    <t>測定高</t>
  </si>
  <si>
    <t>津波高</t>
  </si>
  <si>
    <t>汀線からの</t>
  </si>
  <si>
    <t>根拠</t>
  </si>
  <si>
    <t>測定時の</t>
  </si>
  <si>
    <t>最大波発生日時（予想）</t>
  </si>
  <si>
    <t>最大波発生時（予想）</t>
  </si>
  <si>
    <t>潮位補正の</t>
  </si>
  <si>
    <t>潮位補正後の高さ</t>
  </si>
  <si>
    <t>潮位 b (m)</t>
  </si>
  <si>
    <t>参照地点</t>
  </si>
  <si>
    <t>度</t>
  </si>
  <si>
    <t>分</t>
  </si>
  <si>
    <t>秒</t>
  </si>
  <si>
    <t>測定対象</t>
  </si>
  <si>
    <t>地名</t>
  </si>
  <si>
    <t xml:space="preserve"> a (m)</t>
  </si>
  <si>
    <t>測定距離 (m)</t>
  </si>
  <si>
    <t>の潮位 c (m)</t>
  </si>
  <si>
    <t>の種類*1</t>
  </si>
  <si>
    <t>氏　名</t>
  </si>
  <si>
    <t>所　属</t>
  </si>
  <si>
    <t>※代表者の氏名に◯を付ける．</t>
  </si>
  <si>
    <t>信頼度*2</t>
  </si>
  <si>
    <t>　　R: 遡上高</t>
  </si>
  <si>
    <t>　　I: 浸水深</t>
  </si>
  <si>
    <t>　　P: 港内津波高（港湾において，岸壁は越えてはいないが明確に高さが分かる津波）</t>
  </si>
  <si>
    <t>　　W: 微弱な津波（常時波浪との判別が不可能な微弱な津波）</t>
  </si>
  <si>
    <t>*2 信頼度の判断基準</t>
  </si>
  <si>
    <t>*1 津波高の種類</t>
  </si>
  <si>
    <t>　　A: 信頼度大なるもの。痕跡明瞭にして，測量誤差最も小なるもの。</t>
  </si>
  <si>
    <t>　　B: 信頼度中なるもの。痕跡不明につき，聞き込みにより，周囲の状況から信頼ある水位を知るもの。測量誤差小。</t>
  </si>
  <si>
    <t>　　C: 信頼度小なるもの。その他砂浜などで異常に波がはい上がったと思われるもの，あるいは測点が海辺より離れ測量誤差が大なるもの。</t>
  </si>
  <si>
    <t>　　D: 信頼度極小なるもの。高潮，台風などの影響で痕跡が重複し，不明瞭なもの，等。</t>
  </si>
  <si>
    <t>宮城県東松島市宮戸地区大浜漁港</t>
  </si>
  <si>
    <t>東北大学</t>
  </si>
  <si>
    <t>民家前面の斜面</t>
  </si>
  <si>
    <t>宮城県東松島市宮戸地区月浜海水浴場</t>
  </si>
  <si>
    <t>宮城県東松島市宮戸地区鰐ヶ淵海岸</t>
  </si>
  <si>
    <t>防潮堤</t>
  </si>
  <si>
    <t>流木</t>
  </si>
  <si>
    <t>仙台新港</t>
  </si>
  <si>
    <t>仙台新港</t>
  </si>
  <si>
    <t>8:03-8:11</t>
  </si>
  <si>
    <t>R</t>
  </si>
  <si>
    <t>I</t>
  </si>
  <si>
    <t>※測定高aは、調査時の海面から痕跡までの高さ</t>
  </si>
  <si>
    <t>工事現場の盛土（半分の高さまで）</t>
  </si>
  <si>
    <t>目撃証言+写真</t>
  </si>
  <si>
    <t>A</t>
  </si>
  <si>
    <t>宮城県東松島市宮戸地区大浜漁港</t>
  </si>
  <si>
    <t>目撃証言+写真</t>
  </si>
  <si>
    <t>目撃証言+写真</t>
  </si>
  <si>
    <t>I</t>
  </si>
  <si>
    <t>R</t>
  </si>
  <si>
    <t>民家前面のブロック塀</t>
  </si>
  <si>
    <t>砂浜背後の防潮堤</t>
  </si>
  <si>
    <t>宮城県東松島市宮戸地区大浜漁港</t>
  </si>
  <si>
    <t>宮城県東松島市宮戸地区大浜海水浴場</t>
  </si>
  <si>
    <t>仙台新港</t>
  </si>
  <si>
    <t>8:03-8:11</t>
  </si>
  <si>
    <t>R</t>
  </si>
  <si>
    <t>砂押川（貞山運河）護岸の法面</t>
  </si>
  <si>
    <t>目撃証言</t>
  </si>
  <si>
    <t>目撃証言+写真</t>
  </si>
  <si>
    <t>R</t>
  </si>
  <si>
    <t>東北大学</t>
  </si>
  <si>
    <t>東北大学</t>
  </si>
  <si>
    <t>民家前面の斜面</t>
  </si>
  <si>
    <t>目撃証言+写真</t>
  </si>
  <si>
    <t>※測定高aは、調査時の海面から痕跡までの高さ</t>
  </si>
  <si>
    <t>※「1」の再調査である。
※測定高aは、調査時の海面から痕跡までの高さ</t>
  </si>
  <si>
    <t>仙台新港</t>
  </si>
  <si>
    <t>仙台新港</t>
  </si>
  <si>
    <t>※測定高aは、笠コン（TP1m）から痕跡までの高さ（0.2m）を考慮した遡上高（TP表示）</t>
  </si>
  <si>
    <t>※防潮堤の一部を局所的に越水した形跡（写真）
※測定高aは、防潮堤高さの公表値（TP表示、東松島市）</t>
  </si>
  <si>
    <t>宮城県多賀城市大代</t>
  </si>
  <si>
    <t>a+b-c (m)
※1,4,7は,a-c (m)</t>
  </si>
  <si>
    <r>
      <t xml:space="preserve">TP1.9（地盤高）+2.2（浸水深）=TP4.1（遡上高）
※水面からの痕跡高さは未取得
</t>
    </r>
    <r>
      <rPr>
        <sz val="9"/>
        <rFont val="ＭＳ Ｐゴシック"/>
        <family val="3"/>
      </rPr>
      <t xml:space="preserve">※地盤高（Promark）を再度調査予定である </t>
    </r>
  </si>
  <si>
    <t>A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</si>
</sst>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_);[Red]\(0.00\)"/>
    <numFmt numFmtId="186" formatCode="0.000000000000_ "/>
    <numFmt numFmtId="187" formatCode="0.000_ "/>
    <numFmt numFmtId="188" formatCode="0.0_ "/>
    <numFmt numFmtId="189" formatCode="0.0000000000_ "/>
    <numFmt numFmtId="190" formatCode="0_ "/>
    <numFmt numFmtId="191" formatCode="0.0_);[Red]\(0.0\)"/>
    <numFmt numFmtId="192" formatCode="0_);[Red]\(0\)"/>
    <numFmt numFmtId="193" formatCode="0.000000_);[Red]\(0.000000\)"/>
    <numFmt numFmtId="194" formatCode="h:mm;@"/>
    <numFmt numFmtId="195" formatCode="0.0000000_);[Red]\(0.0000000\)"/>
    <numFmt numFmtId="196" formatCode="0.0000000"/>
    <numFmt numFmtId="197" formatCode="0.00000_);[Red]\(0.00000\)"/>
    <numFmt numFmtId="198" formatCode="0.000000_ "/>
    <numFmt numFmtId="199" formatCode="0.000000000"/>
    <numFmt numFmtId="200" formatCode="0.0000000000"/>
    <numFmt numFmtId="201" formatCode="0.0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_);[Red]\(0.0000\)"/>
    <numFmt numFmtId="208" formatCode="0.000_);[Red]\(0.000\)"/>
    <numFmt numFmtId="209" formatCode="0.0000_ "/>
    <numFmt numFmtId="210" formatCode="0.0_ ;[Red]\-0.0\ "/>
    <numFmt numFmtId="211" formatCode="0.00_ ;[Red]\-0.00\ "/>
    <numFmt numFmtId="212" formatCode="[$-411]yyyy&quot;年&quot;m&quot;月&quot;d&quot;日&quot;dddd"/>
    <numFmt numFmtId="213" formatCode="m&quot;月&quot;d&quot;日&quot;;@"/>
    <numFmt numFmtId="214" formatCode="mmm\-yyyy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Osaka"/>
      <family val="3"/>
    </font>
    <font>
      <sz val="12"/>
      <name val="Osaka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/>
    </xf>
    <xf numFmtId="184" fontId="46" fillId="0" borderId="10" xfId="0" applyNumberFormat="1" applyFont="1" applyFill="1" applyBorder="1" applyAlignment="1">
      <alignment horizontal="center" vertical="center"/>
    </xf>
    <xf numFmtId="0" fontId="46" fillId="0" borderId="0" xfId="33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 vertical="center"/>
    </xf>
    <xf numFmtId="194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84" fontId="46" fillId="0" borderId="0" xfId="0" applyNumberFormat="1" applyFont="1" applyFill="1" applyAlignment="1">
      <alignment horizontal="center" vertical="center"/>
    </xf>
    <xf numFmtId="213" fontId="46" fillId="0" borderId="10" xfId="0" applyNumberFormat="1" applyFont="1" applyFill="1" applyBorder="1" applyAlignment="1">
      <alignment horizontal="center" vertical="center"/>
    </xf>
    <xf numFmtId="213" fontId="46" fillId="0" borderId="0" xfId="0" applyNumberFormat="1" applyFont="1" applyFill="1" applyAlignment="1">
      <alignment horizontal="center" vertical="center"/>
    </xf>
    <xf numFmtId="194" fontId="46" fillId="0" borderId="0" xfId="0" applyNumberFormat="1" applyFont="1" applyFill="1" applyAlignment="1">
      <alignment horizontal="center" vertical="center"/>
    </xf>
    <xf numFmtId="211" fontId="46" fillId="0" borderId="10" xfId="0" applyNumberFormat="1" applyFont="1" applyFill="1" applyBorder="1" applyAlignment="1">
      <alignment horizontal="center" vertical="center"/>
    </xf>
    <xf numFmtId="211" fontId="46" fillId="0" borderId="0" xfId="0" applyNumberFormat="1" applyFont="1" applyFill="1" applyBorder="1" applyAlignment="1">
      <alignment horizontal="center" vertical="center"/>
    </xf>
    <xf numFmtId="211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184" fontId="46" fillId="0" borderId="11" xfId="0" applyNumberFormat="1" applyFont="1" applyFill="1" applyBorder="1" applyAlignment="1">
      <alignment horizontal="center" vertical="center"/>
    </xf>
    <xf numFmtId="211" fontId="46" fillId="0" borderId="12" xfId="0" applyNumberFormat="1" applyFont="1" applyFill="1" applyBorder="1" applyAlignment="1">
      <alignment horizontal="center" vertical="center"/>
    </xf>
    <xf numFmtId="211" fontId="46" fillId="0" borderId="13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46" fillId="0" borderId="0" xfId="0" applyFont="1" applyFill="1" applyAlignment="1">
      <alignment horizontal="center" vertical="center" wrapText="1"/>
    </xf>
    <xf numFmtId="192" fontId="46" fillId="0" borderId="0" xfId="0" applyNumberFormat="1" applyFont="1" applyFill="1" applyAlignment="1">
      <alignment horizontal="center" vertical="center" wrapText="1"/>
    </xf>
    <xf numFmtId="191" fontId="46" fillId="0" borderId="0" xfId="0" applyNumberFormat="1" applyFont="1" applyFill="1" applyAlignment="1">
      <alignment horizontal="center" vertical="center" wrapText="1"/>
    </xf>
    <xf numFmtId="213" fontId="46" fillId="0" borderId="0" xfId="0" applyNumberFormat="1" applyFont="1" applyFill="1" applyAlignment="1">
      <alignment horizontal="center" vertical="center" wrapText="1"/>
    </xf>
    <xf numFmtId="194" fontId="46" fillId="0" borderId="0" xfId="0" applyNumberFormat="1" applyFont="1" applyFill="1" applyAlignment="1">
      <alignment horizontal="center" vertical="center" wrapText="1"/>
    </xf>
    <xf numFmtId="211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184" fontId="47" fillId="0" borderId="10" xfId="0" applyNumberFormat="1" applyFont="1" applyFill="1" applyBorder="1" applyAlignment="1">
      <alignment horizontal="center" vertical="center"/>
    </xf>
    <xf numFmtId="213" fontId="47" fillId="0" borderId="10" xfId="0" applyNumberFormat="1" applyFont="1" applyFill="1" applyBorder="1" applyAlignment="1">
      <alignment horizontal="center" vertical="center"/>
    </xf>
    <xf numFmtId="194" fontId="47" fillId="0" borderId="10" xfId="0" applyNumberFormat="1" applyFont="1" applyFill="1" applyBorder="1" applyAlignment="1">
      <alignment horizontal="center" vertical="center"/>
    </xf>
    <xf numFmtId="211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84" fontId="48" fillId="0" borderId="10" xfId="0" applyNumberFormat="1" applyFont="1" applyFill="1" applyBorder="1" applyAlignment="1">
      <alignment horizontal="center" vertical="center"/>
    </xf>
    <xf numFmtId="213" fontId="48" fillId="0" borderId="10" xfId="0" applyNumberFormat="1" applyFont="1" applyFill="1" applyBorder="1" applyAlignment="1">
      <alignment horizontal="center" vertical="center"/>
    </xf>
    <xf numFmtId="194" fontId="48" fillId="0" borderId="10" xfId="0" applyNumberFormat="1" applyFont="1" applyFill="1" applyBorder="1" applyAlignment="1">
      <alignment horizontal="center" vertical="center"/>
    </xf>
    <xf numFmtId="211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211" fontId="48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211" fontId="47" fillId="0" borderId="15" xfId="0" applyNumberFormat="1" applyFont="1" applyFill="1" applyBorder="1" applyAlignment="1">
      <alignment horizontal="center" vertical="center" wrapText="1"/>
    </xf>
    <xf numFmtId="211" fontId="47" fillId="0" borderId="15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213" fontId="46" fillId="0" borderId="16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84" fontId="46" fillId="0" borderId="16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92" fontId="46" fillId="0" borderId="16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213" fontId="46" fillId="0" borderId="12" xfId="0" applyNumberFormat="1" applyFont="1" applyFill="1" applyBorder="1" applyAlignment="1">
      <alignment horizontal="center" vertical="center" wrapText="1"/>
    </xf>
    <xf numFmtId="194" fontId="46" fillId="0" borderId="13" xfId="0" applyNumberFormat="1" applyFont="1" applyFill="1" applyBorder="1" applyAlignment="1">
      <alignment horizontal="center" vertical="center" wrapText="1"/>
    </xf>
    <xf numFmtId="211" fontId="46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192" fontId="46" fillId="0" borderId="10" xfId="0" applyNumberFormat="1" applyFont="1" applyFill="1" applyBorder="1" applyAlignment="1">
      <alignment horizontal="center" vertical="center" wrapText="1"/>
    </xf>
    <xf numFmtId="191" fontId="46" fillId="0" borderId="10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211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213" fontId="46" fillId="0" borderId="10" xfId="0" applyNumberFormat="1" applyFont="1" applyFill="1" applyBorder="1" applyAlignment="1">
      <alignment horizontal="center" vertical="center" wrapText="1"/>
    </xf>
    <xf numFmtId="194" fontId="46" fillId="0" borderId="10" xfId="0" applyNumberFormat="1" applyFont="1" applyFill="1" applyBorder="1" applyAlignment="1">
      <alignment horizontal="center" vertical="center" wrapText="1"/>
    </xf>
    <xf numFmtId="211" fontId="48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211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187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9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91" fontId="47" fillId="0" borderId="10" xfId="0" applyNumberFormat="1" applyFont="1" applyFill="1" applyBorder="1" applyAlignment="1">
      <alignment horizontal="center" vertical="center" wrapText="1"/>
    </xf>
    <xf numFmtId="213" fontId="47" fillId="0" borderId="10" xfId="0" applyNumberFormat="1" applyFont="1" applyFill="1" applyBorder="1" applyAlignment="1">
      <alignment horizontal="center" vertical="center" wrapText="1"/>
    </xf>
    <xf numFmtId="194" fontId="47" fillId="0" borderId="10" xfId="0" applyNumberFormat="1" applyFont="1" applyFill="1" applyBorder="1" applyAlignment="1">
      <alignment horizontal="center" vertical="center" wrapText="1"/>
    </xf>
    <xf numFmtId="211" fontId="47" fillId="0" borderId="10" xfId="0" applyNumberFormat="1" applyFont="1" applyFill="1" applyBorder="1" applyAlignment="1">
      <alignment horizontal="center" vertical="center" wrapText="1"/>
    </xf>
    <xf numFmtId="187" fontId="47" fillId="0" borderId="10" xfId="0" applyNumberFormat="1" applyFont="1" applyFill="1" applyBorder="1" applyAlignment="1">
      <alignment horizontal="center" vertical="center" wrapText="1"/>
    </xf>
    <xf numFmtId="187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211" fontId="46" fillId="0" borderId="10" xfId="0" applyNumberFormat="1" applyFont="1" applyFill="1" applyBorder="1" applyAlignment="1">
      <alignment horizontal="center" vertical="center" wrapText="1"/>
    </xf>
    <xf numFmtId="187" fontId="46" fillId="0" borderId="10" xfId="0" applyNumberFormat="1" applyFont="1" applyFill="1" applyBorder="1" applyAlignment="1">
      <alignment horizontal="center" vertical="center"/>
    </xf>
    <xf numFmtId="184" fontId="46" fillId="0" borderId="10" xfId="0" applyNumberFormat="1" applyFont="1" applyFill="1" applyBorder="1" applyAlignment="1">
      <alignment horizontal="center" vertical="center" wrapText="1"/>
    </xf>
    <xf numFmtId="210" fontId="4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view="pageBreakPreview" zoomScale="60" zoomScaleNormal="85" zoomScalePageLayoutView="0" workbookViewId="0" topLeftCell="A1">
      <selection activeCell="K26" sqref="K26"/>
    </sheetView>
  </sheetViews>
  <sheetFormatPr defaultColWidth="12.875" defaultRowHeight="13.5"/>
  <cols>
    <col min="1" max="1" width="7.625" style="6" customWidth="1"/>
    <col min="2" max="2" width="27.125" style="24" customWidth="1"/>
    <col min="3" max="3" width="4.50390625" style="25" bestFit="1" customWidth="1"/>
    <col min="4" max="4" width="4.00390625" style="25" bestFit="1" customWidth="1"/>
    <col min="5" max="5" width="5.875" style="26" bestFit="1" customWidth="1"/>
    <col min="6" max="6" width="4.875" style="25" bestFit="1" customWidth="1"/>
    <col min="7" max="7" width="4.00390625" style="25" bestFit="1" customWidth="1"/>
    <col min="8" max="8" width="5.875" style="26" bestFit="1" customWidth="1"/>
    <col min="9" max="9" width="9.25390625" style="27" bestFit="1" customWidth="1"/>
    <col min="10" max="10" width="6.25390625" style="28" bestFit="1" customWidth="1"/>
    <col min="11" max="11" width="6.25390625" style="29" bestFit="1" customWidth="1"/>
    <col min="12" max="12" width="7.625" style="24" customWidth="1"/>
    <col min="13" max="13" width="10.25390625" style="24" bestFit="1" customWidth="1"/>
    <col min="14" max="14" width="25.875" style="30" customWidth="1"/>
    <col min="15" max="15" width="27.625" style="30" customWidth="1"/>
    <col min="16" max="16" width="6.125" style="24" bestFit="1" customWidth="1"/>
    <col min="17" max="17" width="14.50390625" style="6" bestFit="1" customWidth="1"/>
    <col min="18" max="18" width="38.375" style="6" customWidth="1"/>
    <col min="19" max="19" width="8.50390625" style="7" bestFit="1" customWidth="1"/>
    <col min="20" max="20" width="9.25390625" style="9" bestFit="1" customWidth="1"/>
    <col min="21" max="21" width="8.625" style="10" customWidth="1"/>
    <col min="22" max="22" width="15.50390625" style="13" bestFit="1" customWidth="1"/>
    <col min="23" max="23" width="9.125" style="6" bestFit="1" customWidth="1"/>
    <col min="24" max="24" width="13.375" style="13" bestFit="1" customWidth="1"/>
    <col min="25" max="16384" width="12.875" style="4" customWidth="1"/>
  </cols>
  <sheetData>
    <row r="1" spans="1:24" s="6" customFormat="1" ht="10.5">
      <c r="A1" s="55" t="s">
        <v>3</v>
      </c>
      <c r="B1" s="56" t="s">
        <v>6</v>
      </c>
      <c r="C1" s="57"/>
      <c r="D1" s="57"/>
      <c r="E1" s="57"/>
      <c r="F1" s="57"/>
      <c r="G1" s="57"/>
      <c r="H1" s="57"/>
      <c r="I1" s="57"/>
      <c r="J1" s="57"/>
      <c r="K1" s="58"/>
      <c r="L1" s="58"/>
      <c r="M1" s="57"/>
      <c r="N1" s="57"/>
      <c r="O1" s="57"/>
      <c r="P1" s="59"/>
      <c r="Q1" s="55" t="s">
        <v>9</v>
      </c>
      <c r="R1" s="55" t="s">
        <v>8</v>
      </c>
      <c r="S1" s="51" t="s">
        <v>7</v>
      </c>
      <c r="T1" s="52"/>
      <c r="U1" s="52"/>
      <c r="V1" s="52"/>
      <c r="W1" s="53"/>
      <c r="X1" s="54"/>
    </row>
    <row r="2" spans="1:24" s="6" customFormat="1" ht="10.5">
      <c r="A2" s="49"/>
      <c r="B2" s="60" t="s">
        <v>27</v>
      </c>
      <c r="C2" s="61" t="s">
        <v>4</v>
      </c>
      <c r="D2" s="57"/>
      <c r="E2" s="62"/>
      <c r="F2" s="61" t="s">
        <v>5</v>
      </c>
      <c r="G2" s="57"/>
      <c r="H2" s="62"/>
      <c r="I2" s="63" t="s">
        <v>10</v>
      </c>
      <c r="J2" s="64" t="s">
        <v>11</v>
      </c>
      <c r="K2" s="65" t="s">
        <v>12</v>
      </c>
      <c r="L2" s="66" t="s">
        <v>13</v>
      </c>
      <c r="M2" s="67" t="s">
        <v>14</v>
      </c>
      <c r="N2" s="60" t="s">
        <v>26</v>
      </c>
      <c r="O2" s="68" t="s">
        <v>15</v>
      </c>
      <c r="P2" s="60" t="s">
        <v>35</v>
      </c>
      <c r="Q2" s="69"/>
      <c r="R2" s="70"/>
      <c r="S2" s="15" t="s">
        <v>16</v>
      </c>
      <c r="T2" s="47" t="s">
        <v>17</v>
      </c>
      <c r="U2" s="48"/>
      <c r="V2" s="17" t="s">
        <v>18</v>
      </c>
      <c r="W2" s="19" t="s">
        <v>19</v>
      </c>
      <c r="X2" s="16" t="s">
        <v>20</v>
      </c>
    </row>
    <row r="3" spans="1:24" s="6" customFormat="1" ht="21">
      <c r="A3" s="50"/>
      <c r="B3" s="71"/>
      <c r="C3" s="72" t="s">
        <v>23</v>
      </c>
      <c r="D3" s="72" t="s">
        <v>24</v>
      </c>
      <c r="E3" s="73" t="s">
        <v>25</v>
      </c>
      <c r="F3" s="72" t="s">
        <v>23</v>
      </c>
      <c r="G3" s="72" t="s">
        <v>24</v>
      </c>
      <c r="H3" s="73" t="s">
        <v>25</v>
      </c>
      <c r="I3" s="71"/>
      <c r="J3" s="74"/>
      <c r="K3" s="75" t="s">
        <v>28</v>
      </c>
      <c r="L3" s="76" t="s">
        <v>31</v>
      </c>
      <c r="M3" s="77" t="s">
        <v>29</v>
      </c>
      <c r="N3" s="71"/>
      <c r="O3" s="74"/>
      <c r="P3" s="78"/>
      <c r="Q3" s="79"/>
      <c r="R3" s="80"/>
      <c r="S3" s="15" t="s">
        <v>21</v>
      </c>
      <c r="T3" s="8" t="s">
        <v>10</v>
      </c>
      <c r="U3" s="5" t="s">
        <v>11</v>
      </c>
      <c r="V3" s="18" t="s">
        <v>30</v>
      </c>
      <c r="W3" s="20" t="s">
        <v>22</v>
      </c>
      <c r="X3" s="44" t="s">
        <v>89</v>
      </c>
    </row>
    <row r="4" spans="1:24" s="3" customFormat="1" ht="32.25">
      <c r="A4" s="1">
        <v>1</v>
      </c>
      <c r="B4" s="81" t="s">
        <v>46</v>
      </c>
      <c r="C4" s="72">
        <v>38</v>
      </c>
      <c r="D4" s="82">
        <v>19</v>
      </c>
      <c r="E4" s="73">
        <v>37.2</v>
      </c>
      <c r="F4" s="82">
        <v>141</v>
      </c>
      <c r="G4" s="82">
        <v>10</v>
      </c>
      <c r="H4" s="73">
        <v>1.9</v>
      </c>
      <c r="I4" s="83">
        <v>41238</v>
      </c>
      <c r="J4" s="84">
        <v>0.4791666666666667</v>
      </c>
      <c r="K4" s="85">
        <v>4.1</v>
      </c>
      <c r="L4" s="86" t="s">
        <v>56</v>
      </c>
      <c r="M4" s="82">
        <v>57</v>
      </c>
      <c r="N4" s="81" t="s">
        <v>48</v>
      </c>
      <c r="O4" s="81" t="s">
        <v>64</v>
      </c>
      <c r="P4" s="76" t="s">
        <v>1</v>
      </c>
      <c r="Q4" s="1" t="s">
        <v>47</v>
      </c>
      <c r="R4" s="81" t="s">
        <v>90</v>
      </c>
      <c r="S4" s="37">
        <f>1.29-0.84</f>
        <v>0.45000000000000007</v>
      </c>
      <c r="T4" s="38">
        <v>41234</v>
      </c>
      <c r="U4" s="39" t="s">
        <v>55</v>
      </c>
      <c r="V4" s="40">
        <f>1.14-0.84</f>
        <v>0.29999999999999993</v>
      </c>
      <c r="W4" s="43" t="s">
        <v>53</v>
      </c>
      <c r="X4" s="45">
        <f>K4-V4</f>
        <v>3.8</v>
      </c>
    </row>
    <row r="5" spans="1:24" ht="21">
      <c r="A5" s="1">
        <v>2</v>
      </c>
      <c r="B5" s="81" t="s">
        <v>49</v>
      </c>
      <c r="C5" s="72">
        <v>38</v>
      </c>
      <c r="D5" s="82">
        <v>19</v>
      </c>
      <c r="E5" s="73">
        <v>30.12</v>
      </c>
      <c r="F5" s="82">
        <v>141</v>
      </c>
      <c r="G5" s="82">
        <v>9</v>
      </c>
      <c r="H5" s="73">
        <v>21.74</v>
      </c>
      <c r="I5" s="83">
        <v>41238</v>
      </c>
      <c r="J5" s="84">
        <v>0.4930555555555556</v>
      </c>
      <c r="K5" s="87">
        <v>2.9</v>
      </c>
      <c r="L5" s="88" t="s">
        <v>2</v>
      </c>
      <c r="M5" s="82">
        <v>61</v>
      </c>
      <c r="N5" s="81" t="s">
        <v>51</v>
      </c>
      <c r="O5" s="81" t="s">
        <v>52</v>
      </c>
      <c r="P5" s="82" t="s">
        <v>0</v>
      </c>
      <c r="Q5" s="1" t="s">
        <v>47</v>
      </c>
      <c r="R5" s="89" t="s">
        <v>82</v>
      </c>
      <c r="S5" s="37">
        <f>1.33-0.84</f>
        <v>0.4900000000000001</v>
      </c>
      <c r="T5" s="38">
        <v>41234</v>
      </c>
      <c r="U5" s="39" t="s">
        <v>55</v>
      </c>
      <c r="V5" s="40">
        <f>1.14-0.84</f>
        <v>0.29999999999999993</v>
      </c>
      <c r="W5" s="41" t="s">
        <v>53</v>
      </c>
      <c r="X5" s="42">
        <f>(K5+S5)-V5</f>
        <v>3.0900000000000003</v>
      </c>
    </row>
    <row r="6" spans="1:24" ht="10.5">
      <c r="A6" s="1">
        <v>3</v>
      </c>
      <c r="B6" s="81" t="s">
        <v>50</v>
      </c>
      <c r="C6" s="72">
        <v>38</v>
      </c>
      <c r="D6" s="82">
        <v>20</v>
      </c>
      <c r="E6" s="73">
        <v>17.95</v>
      </c>
      <c r="F6" s="82">
        <v>141</v>
      </c>
      <c r="G6" s="82">
        <v>7</v>
      </c>
      <c r="H6" s="73">
        <v>54.62</v>
      </c>
      <c r="I6" s="83">
        <v>41238</v>
      </c>
      <c r="J6" s="84">
        <v>0.5347222222222222</v>
      </c>
      <c r="K6" s="87">
        <v>1.9</v>
      </c>
      <c r="L6" s="88" t="s">
        <v>57</v>
      </c>
      <c r="M6" s="82">
        <v>7</v>
      </c>
      <c r="N6" s="81" t="s">
        <v>59</v>
      </c>
      <c r="O6" s="81" t="s">
        <v>75</v>
      </c>
      <c r="P6" s="90" t="s">
        <v>1</v>
      </c>
      <c r="Q6" s="1" t="s">
        <v>47</v>
      </c>
      <c r="R6" s="89" t="s">
        <v>58</v>
      </c>
      <c r="S6" s="37">
        <f>1.39-0.84</f>
        <v>0.5499999999999999</v>
      </c>
      <c r="T6" s="38">
        <v>41234</v>
      </c>
      <c r="U6" s="39" t="s">
        <v>72</v>
      </c>
      <c r="V6" s="40">
        <f>1.14-0.84</f>
        <v>0.29999999999999993</v>
      </c>
      <c r="W6" s="41" t="s">
        <v>54</v>
      </c>
      <c r="X6" s="42">
        <f>(K6+S6)-V6</f>
        <v>2.15</v>
      </c>
    </row>
    <row r="7" spans="1:24" s="46" customFormat="1" ht="21">
      <c r="A7" s="36">
        <v>4</v>
      </c>
      <c r="B7" s="91" t="s">
        <v>88</v>
      </c>
      <c r="C7" s="92">
        <v>38</v>
      </c>
      <c r="D7" s="93">
        <v>17</v>
      </c>
      <c r="E7" s="94">
        <v>37.1</v>
      </c>
      <c r="F7" s="93">
        <v>141</v>
      </c>
      <c r="G7" s="93">
        <v>2</v>
      </c>
      <c r="H7" s="94">
        <v>8.6</v>
      </c>
      <c r="I7" s="95">
        <v>41256</v>
      </c>
      <c r="J7" s="96">
        <v>0.6145833333333334</v>
      </c>
      <c r="K7" s="97">
        <v>1.2</v>
      </c>
      <c r="L7" s="93" t="s">
        <v>77</v>
      </c>
      <c r="M7" s="93">
        <v>1</v>
      </c>
      <c r="N7" s="91" t="s">
        <v>74</v>
      </c>
      <c r="O7" s="91" t="s">
        <v>81</v>
      </c>
      <c r="P7" s="98" t="s">
        <v>1</v>
      </c>
      <c r="Q7" s="36" t="s">
        <v>78</v>
      </c>
      <c r="R7" s="91" t="s">
        <v>86</v>
      </c>
      <c r="S7" s="32">
        <v>0.2</v>
      </c>
      <c r="T7" s="33">
        <v>41234</v>
      </c>
      <c r="U7" s="34" t="s">
        <v>72</v>
      </c>
      <c r="V7" s="35">
        <v>0.3</v>
      </c>
      <c r="W7" s="36" t="s">
        <v>84</v>
      </c>
      <c r="X7" s="45">
        <f>K7-V7</f>
        <v>0.8999999999999999</v>
      </c>
    </row>
    <row r="8" spans="1:24" s="46" customFormat="1" ht="21">
      <c r="A8" s="36">
        <v>5</v>
      </c>
      <c r="B8" s="91" t="s">
        <v>69</v>
      </c>
      <c r="C8" s="92">
        <v>38</v>
      </c>
      <c r="D8" s="93">
        <v>19</v>
      </c>
      <c r="E8" s="94">
        <v>37.3</v>
      </c>
      <c r="F8" s="93">
        <v>141</v>
      </c>
      <c r="G8" s="93">
        <v>10</v>
      </c>
      <c r="H8" s="94">
        <v>2</v>
      </c>
      <c r="I8" s="95">
        <v>41257</v>
      </c>
      <c r="J8" s="96">
        <v>0.4513888888888889</v>
      </c>
      <c r="K8" s="97">
        <v>3.9</v>
      </c>
      <c r="L8" s="93" t="s">
        <v>73</v>
      </c>
      <c r="M8" s="93">
        <v>60</v>
      </c>
      <c r="N8" s="91" t="s">
        <v>80</v>
      </c>
      <c r="O8" s="91" t="s">
        <v>63</v>
      </c>
      <c r="P8" s="98" t="s">
        <v>91</v>
      </c>
      <c r="Q8" s="36" t="s">
        <v>79</v>
      </c>
      <c r="R8" s="91" t="s">
        <v>83</v>
      </c>
      <c r="S8" s="32">
        <v>0.15</v>
      </c>
      <c r="T8" s="33">
        <v>41234</v>
      </c>
      <c r="U8" s="34" t="s">
        <v>72</v>
      </c>
      <c r="V8" s="35">
        <v>0.3</v>
      </c>
      <c r="W8" s="36" t="s">
        <v>85</v>
      </c>
      <c r="X8" s="45">
        <f>(K8+S8)-V8</f>
        <v>3.75</v>
      </c>
    </row>
    <row r="9" spans="1:24" s="46" customFormat="1" ht="10.5">
      <c r="A9" s="36">
        <v>6</v>
      </c>
      <c r="B9" s="91" t="s">
        <v>62</v>
      </c>
      <c r="C9" s="92">
        <v>38</v>
      </c>
      <c r="D9" s="93">
        <v>19</v>
      </c>
      <c r="E9" s="94">
        <v>37.1</v>
      </c>
      <c r="F9" s="93">
        <v>141</v>
      </c>
      <c r="G9" s="93">
        <v>10</v>
      </c>
      <c r="H9" s="94">
        <v>2.2</v>
      </c>
      <c r="I9" s="95">
        <v>41257</v>
      </c>
      <c r="J9" s="96">
        <v>0.4513888888888889</v>
      </c>
      <c r="K9" s="97">
        <v>3.4</v>
      </c>
      <c r="L9" s="93" t="s">
        <v>65</v>
      </c>
      <c r="M9" s="93">
        <v>60</v>
      </c>
      <c r="N9" s="91" t="s">
        <v>67</v>
      </c>
      <c r="O9" s="91" t="s">
        <v>76</v>
      </c>
      <c r="P9" s="93" t="s">
        <v>61</v>
      </c>
      <c r="Q9" s="99" t="s">
        <v>47</v>
      </c>
      <c r="R9" s="100" t="s">
        <v>82</v>
      </c>
      <c r="S9" s="32">
        <v>0.15</v>
      </c>
      <c r="T9" s="33">
        <v>41234</v>
      </c>
      <c r="U9" s="34" t="s">
        <v>72</v>
      </c>
      <c r="V9" s="35">
        <f>1.14-0.84</f>
        <v>0.29999999999999993</v>
      </c>
      <c r="W9" s="36" t="s">
        <v>71</v>
      </c>
      <c r="X9" s="45">
        <f>(K9+S9)-V9</f>
        <v>3.25</v>
      </c>
    </row>
    <row r="10" spans="1:24" s="46" customFormat="1" ht="32.25">
      <c r="A10" s="36">
        <v>7</v>
      </c>
      <c r="B10" s="91" t="s">
        <v>70</v>
      </c>
      <c r="C10" s="92">
        <v>38</v>
      </c>
      <c r="D10" s="93">
        <v>19</v>
      </c>
      <c r="E10" s="94">
        <v>41.7</v>
      </c>
      <c r="F10" s="93">
        <v>141</v>
      </c>
      <c r="G10" s="93">
        <v>9</v>
      </c>
      <c r="H10" s="94">
        <v>56.4</v>
      </c>
      <c r="I10" s="95">
        <v>41257</v>
      </c>
      <c r="J10" s="96">
        <v>0.5347222222222222</v>
      </c>
      <c r="K10" s="97">
        <v>4.3</v>
      </c>
      <c r="L10" s="93" t="s">
        <v>66</v>
      </c>
      <c r="M10" s="93">
        <v>90</v>
      </c>
      <c r="N10" s="91" t="s">
        <v>68</v>
      </c>
      <c r="O10" s="91" t="s">
        <v>60</v>
      </c>
      <c r="P10" s="93" t="s">
        <v>1</v>
      </c>
      <c r="Q10" s="99" t="s">
        <v>47</v>
      </c>
      <c r="R10" s="91" t="s">
        <v>87</v>
      </c>
      <c r="S10" s="32">
        <v>0.45</v>
      </c>
      <c r="T10" s="33">
        <v>41234</v>
      </c>
      <c r="U10" s="34" t="s">
        <v>72</v>
      </c>
      <c r="V10" s="35">
        <f>1.14-0.84</f>
        <v>0.29999999999999993</v>
      </c>
      <c r="W10" s="36" t="s">
        <v>71</v>
      </c>
      <c r="X10" s="45">
        <f>K10-V10</f>
        <v>4</v>
      </c>
    </row>
    <row r="11" spans="1:24" ht="10.5">
      <c r="A11" s="1"/>
      <c r="B11" s="82"/>
      <c r="C11" s="72"/>
      <c r="D11" s="82"/>
      <c r="E11" s="73"/>
      <c r="F11" s="82"/>
      <c r="G11" s="82"/>
      <c r="H11" s="73"/>
      <c r="I11" s="83"/>
      <c r="J11" s="84"/>
      <c r="K11" s="101"/>
      <c r="L11" s="82"/>
      <c r="M11" s="82"/>
      <c r="N11" s="81"/>
      <c r="O11" s="81"/>
      <c r="P11" s="82"/>
      <c r="Q11" s="102"/>
      <c r="R11" s="89"/>
      <c r="S11" s="2"/>
      <c r="T11" s="8"/>
      <c r="U11" s="5"/>
      <c r="V11" s="11"/>
      <c r="W11" s="1"/>
      <c r="X11" s="11"/>
    </row>
    <row r="12" spans="1:24" ht="10.5">
      <c r="A12" s="1"/>
      <c r="B12" s="82"/>
      <c r="C12" s="72"/>
      <c r="D12" s="82"/>
      <c r="E12" s="73"/>
      <c r="F12" s="82"/>
      <c r="G12" s="82"/>
      <c r="H12" s="73"/>
      <c r="I12" s="83"/>
      <c r="J12" s="84"/>
      <c r="K12" s="101"/>
      <c r="L12" s="82"/>
      <c r="M12" s="82"/>
      <c r="N12" s="81"/>
      <c r="O12" s="81"/>
      <c r="P12" s="82"/>
      <c r="Q12" s="102"/>
      <c r="R12" s="89"/>
      <c r="S12" s="2"/>
      <c r="T12" s="8"/>
      <c r="U12" s="5"/>
      <c r="V12" s="11"/>
      <c r="W12" s="1"/>
      <c r="X12" s="11"/>
    </row>
    <row r="13" spans="1:24" ht="10.5">
      <c r="A13" s="1"/>
      <c r="B13" s="82"/>
      <c r="C13" s="72"/>
      <c r="D13" s="82"/>
      <c r="E13" s="73"/>
      <c r="F13" s="82"/>
      <c r="G13" s="82"/>
      <c r="H13" s="73"/>
      <c r="I13" s="83"/>
      <c r="J13" s="84"/>
      <c r="K13" s="101"/>
      <c r="L13" s="82"/>
      <c r="M13" s="103"/>
      <c r="N13" s="81"/>
      <c r="O13" s="81"/>
      <c r="P13" s="103"/>
      <c r="Q13" s="1"/>
      <c r="R13" s="89"/>
      <c r="S13" s="2"/>
      <c r="T13" s="8"/>
      <c r="U13" s="5"/>
      <c r="V13" s="11"/>
      <c r="W13" s="1"/>
      <c r="X13" s="11"/>
    </row>
    <row r="14" spans="1:24" ht="10.5">
      <c r="A14" s="1"/>
      <c r="B14" s="82"/>
      <c r="C14" s="72"/>
      <c r="D14" s="82"/>
      <c r="E14" s="73"/>
      <c r="F14" s="82"/>
      <c r="G14" s="82"/>
      <c r="H14" s="73"/>
      <c r="I14" s="83"/>
      <c r="J14" s="84"/>
      <c r="K14" s="104"/>
      <c r="L14" s="82"/>
      <c r="M14" s="82"/>
      <c r="N14" s="81"/>
      <c r="O14" s="81"/>
      <c r="P14" s="82"/>
      <c r="Q14" s="1"/>
      <c r="R14" s="89"/>
      <c r="S14" s="2"/>
      <c r="T14" s="8"/>
      <c r="U14" s="5"/>
      <c r="V14" s="11"/>
      <c r="W14" s="1"/>
      <c r="X14" s="11"/>
    </row>
    <row r="15" spans="1:24" ht="10.5">
      <c r="A15" s="1"/>
      <c r="B15" s="82"/>
      <c r="C15" s="72"/>
      <c r="D15" s="82"/>
      <c r="E15" s="73"/>
      <c r="F15" s="82"/>
      <c r="G15" s="82"/>
      <c r="H15" s="73"/>
      <c r="I15" s="83"/>
      <c r="J15" s="84"/>
      <c r="K15" s="101"/>
      <c r="L15" s="82"/>
      <c r="M15" s="82"/>
      <c r="N15" s="81"/>
      <c r="O15" s="81"/>
      <c r="P15" s="82"/>
      <c r="Q15" s="1"/>
      <c r="R15" s="89"/>
      <c r="S15" s="2"/>
      <c r="T15" s="8"/>
      <c r="U15" s="5"/>
      <c r="V15" s="11"/>
      <c r="W15" s="1"/>
      <c r="X15" s="11"/>
    </row>
    <row r="16" spans="1:24" ht="10.5">
      <c r="A16" s="1"/>
      <c r="B16" s="82"/>
      <c r="C16" s="72"/>
      <c r="D16" s="72"/>
      <c r="E16" s="73"/>
      <c r="F16" s="72"/>
      <c r="G16" s="72"/>
      <c r="H16" s="73"/>
      <c r="I16" s="83"/>
      <c r="J16" s="84"/>
      <c r="K16" s="101"/>
      <c r="L16" s="82"/>
      <c r="M16" s="82"/>
      <c r="N16" s="81"/>
      <c r="O16" s="81"/>
      <c r="P16" s="82"/>
      <c r="Q16" s="1"/>
      <c r="R16" s="89"/>
      <c r="S16" s="2"/>
      <c r="T16" s="8"/>
      <c r="U16" s="5"/>
      <c r="V16" s="11"/>
      <c r="W16" s="1"/>
      <c r="X16" s="11"/>
    </row>
    <row r="17" spans="1:24" ht="10.5">
      <c r="A17" s="1"/>
      <c r="B17" s="82"/>
      <c r="C17" s="72"/>
      <c r="D17" s="72"/>
      <c r="E17" s="73"/>
      <c r="F17" s="72"/>
      <c r="G17" s="72"/>
      <c r="H17" s="73"/>
      <c r="I17" s="83"/>
      <c r="J17" s="84"/>
      <c r="K17" s="101"/>
      <c r="L17" s="82"/>
      <c r="M17" s="82"/>
      <c r="N17" s="81"/>
      <c r="O17" s="81"/>
      <c r="P17" s="82"/>
      <c r="Q17" s="1"/>
      <c r="R17" s="89"/>
      <c r="S17" s="2"/>
      <c r="T17" s="8"/>
      <c r="U17" s="5"/>
      <c r="V17" s="11"/>
      <c r="W17" s="1"/>
      <c r="X17" s="11"/>
    </row>
    <row r="18" spans="1:24" ht="10.5">
      <c r="A18" s="1"/>
      <c r="B18" s="82"/>
      <c r="C18" s="72"/>
      <c r="D18" s="72"/>
      <c r="E18" s="73"/>
      <c r="F18" s="72"/>
      <c r="G18" s="72"/>
      <c r="H18" s="73"/>
      <c r="I18" s="83"/>
      <c r="J18" s="84"/>
      <c r="K18" s="101"/>
      <c r="L18" s="82"/>
      <c r="M18" s="82"/>
      <c r="N18" s="81"/>
      <c r="O18" s="81"/>
      <c r="P18" s="82"/>
      <c r="Q18" s="1"/>
      <c r="R18" s="89"/>
      <c r="S18" s="2"/>
      <c r="T18" s="8"/>
      <c r="U18" s="5"/>
      <c r="V18" s="11"/>
      <c r="W18" s="1"/>
      <c r="X18" s="11"/>
    </row>
    <row r="19" spans="1:24" ht="10.5">
      <c r="A19" s="1"/>
      <c r="B19" s="82"/>
      <c r="C19" s="72"/>
      <c r="D19" s="72"/>
      <c r="E19" s="73"/>
      <c r="F19" s="72"/>
      <c r="G19" s="72"/>
      <c r="H19" s="73"/>
      <c r="I19" s="83"/>
      <c r="J19" s="84"/>
      <c r="K19" s="101"/>
      <c r="L19" s="82"/>
      <c r="M19" s="82"/>
      <c r="N19" s="81"/>
      <c r="O19" s="81"/>
      <c r="P19" s="82"/>
      <c r="Q19" s="1"/>
      <c r="R19" s="89"/>
      <c r="S19" s="2"/>
      <c r="T19" s="8"/>
      <c r="U19" s="5"/>
      <c r="V19" s="11"/>
      <c r="W19" s="1"/>
      <c r="X19" s="11"/>
    </row>
    <row r="20" spans="1:24" ht="10.5">
      <c r="A20" s="1"/>
      <c r="B20" s="82"/>
      <c r="C20" s="72"/>
      <c r="D20" s="72"/>
      <c r="E20" s="73"/>
      <c r="F20" s="72"/>
      <c r="G20" s="72"/>
      <c r="H20" s="73"/>
      <c r="I20" s="83"/>
      <c r="J20" s="84"/>
      <c r="K20" s="101"/>
      <c r="L20" s="82"/>
      <c r="M20" s="82"/>
      <c r="N20" s="81"/>
      <c r="O20" s="81"/>
      <c r="P20" s="82"/>
      <c r="Q20" s="1"/>
      <c r="R20" s="89"/>
      <c r="S20" s="2"/>
      <c r="T20" s="8"/>
      <c r="U20" s="5"/>
      <c r="V20" s="11"/>
      <c r="W20" s="1"/>
      <c r="X20" s="11"/>
    </row>
    <row r="21" spans="1:24" ht="10.5">
      <c r="A21" s="1"/>
      <c r="B21" s="82"/>
      <c r="C21" s="72"/>
      <c r="D21" s="72"/>
      <c r="E21" s="73"/>
      <c r="F21" s="72"/>
      <c r="G21" s="72"/>
      <c r="H21" s="73"/>
      <c r="I21" s="83"/>
      <c r="J21" s="84"/>
      <c r="K21" s="101"/>
      <c r="L21" s="82"/>
      <c r="M21" s="82"/>
      <c r="N21" s="81"/>
      <c r="O21" s="81"/>
      <c r="P21" s="82"/>
      <c r="Q21" s="1"/>
      <c r="R21" s="89"/>
      <c r="S21" s="2"/>
      <c r="T21" s="8"/>
      <c r="U21" s="5"/>
      <c r="V21" s="11"/>
      <c r="W21" s="1"/>
      <c r="X21" s="11"/>
    </row>
    <row r="22" spans="1:24" ht="10.5">
      <c r="A22" s="1"/>
      <c r="B22" s="82"/>
      <c r="C22" s="72"/>
      <c r="D22" s="72"/>
      <c r="E22" s="73"/>
      <c r="F22" s="72"/>
      <c r="G22" s="72"/>
      <c r="H22" s="73"/>
      <c r="I22" s="83"/>
      <c r="J22" s="84"/>
      <c r="K22" s="101"/>
      <c r="L22" s="82"/>
      <c r="M22" s="82"/>
      <c r="N22" s="81"/>
      <c r="O22" s="81"/>
      <c r="P22" s="82"/>
      <c r="Q22" s="1"/>
      <c r="R22" s="89"/>
      <c r="S22" s="2"/>
      <c r="T22" s="8"/>
      <c r="U22" s="5"/>
      <c r="V22" s="11"/>
      <c r="W22" s="1"/>
      <c r="X22" s="11"/>
    </row>
    <row r="23" spans="1:24" ht="10.5">
      <c r="A23" s="1"/>
      <c r="B23" s="82"/>
      <c r="C23" s="72"/>
      <c r="D23" s="72"/>
      <c r="E23" s="73"/>
      <c r="F23" s="72"/>
      <c r="G23" s="72"/>
      <c r="H23" s="73"/>
      <c r="I23" s="83"/>
      <c r="J23" s="84"/>
      <c r="K23" s="101"/>
      <c r="L23" s="82"/>
      <c r="M23" s="82"/>
      <c r="N23" s="81"/>
      <c r="O23" s="81"/>
      <c r="P23" s="82"/>
      <c r="Q23" s="1"/>
      <c r="R23" s="89"/>
      <c r="S23" s="2"/>
      <c r="T23" s="8"/>
      <c r="U23" s="5"/>
      <c r="V23" s="11"/>
      <c r="W23" s="1"/>
      <c r="X23" s="11"/>
    </row>
    <row r="24" spans="1:24" ht="10.5">
      <c r="A24" s="1"/>
      <c r="B24" s="82"/>
      <c r="C24" s="72"/>
      <c r="D24" s="72"/>
      <c r="E24" s="73"/>
      <c r="F24" s="72"/>
      <c r="G24" s="72"/>
      <c r="H24" s="73"/>
      <c r="I24" s="83"/>
      <c r="J24" s="84"/>
      <c r="K24" s="101"/>
      <c r="L24" s="82"/>
      <c r="M24" s="82"/>
      <c r="N24" s="81"/>
      <c r="O24" s="81"/>
      <c r="P24" s="82"/>
      <c r="Q24" s="1"/>
      <c r="R24" s="89"/>
      <c r="S24" s="2"/>
      <c r="T24" s="8"/>
      <c r="U24" s="5"/>
      <c r="V24" s="11"/>
      <c r="W24" s="1"/>
      <c r="X24" s="11"/>
    </row>
    <row r="25" spans="1:24" ht="10.5">
      <c r="A25" s="1"/>
      <c r="B25" s="82"/>
      <c r="C25" s="72"/>
      <c r="D25" s="72"/>
      <c r="E25" s="73"/>
      <c r="F25" s="72"/>
      <c r="G25" s="72"/>
      <c r="H25" s="73"/>
      <c r="I25" s="83"/>
      <c r="J25" s="84"/>
      <c r="K25" s="101"/>
      <c r="L25" s="82"/>
      <c r="M25" s="82"/>
      <c r="N25" s="81"/>
      <c r="O25" s="81"/>
      <c r="P25" s="82"/>
      <c r="Q25" s="1"/>
      <c r="R25" s="89"/>
      <c r="S25" s="2"/>
      <c r="T25" s="8"/>
      <c r="U25" s="5"/>
      <c r="V25" s="11"/>
      <c r="W25" s="1"/>
      <c r="X25" s="11"/>
    </row>
    <row r="26" spans="1:24" ht="10.5">
      <c r="A26" s="1"/>
      <c r="B26" s="82"/>
      <c r="C26" s="72"/>
      <c r="D26" s="72"/>
      <c r="E26" s="73"/>
      <c r="F26" s="72"/>
      <c r="G26" s="72"/>
      <c r="H26" s="73"/>
      <c r="I26" s="83"/>
      <c r="J26" s="84"/>
      <c r="K26" s="101"/>
      <c r="L26" s="82"/>
      <c r="M26" s="82"/>
      <c r="N26" s="81"/>
      <c r="O26" s="81"/>
      <c r="P26" s="82"/>
      <c r="Q26" s="1"/>
      <c r="R26" s="89"/>
      <c r="S26" s="2"/>
      <c r="T26" s="8"/>
      <c r="U26" s="5"/>
      <c r="V26" s="11"/>
      <c r="W26" s="1"/>
      <c r="X26" s="11"/>
    </row>
    <row r="27" spans="1:24" ht="10.5">
      <c r="A27" s="1"/>
      <c r="B27" s="82"/>
      <c r="C27" s="72"/>
      <c r="D27" s="72"/>
      <c r="E27" s="73"/>
      <c r="F27" s="72"/>
      <c r="G27" s="72"/>
      <c r="H27" s="73"/>
      <c r="I27" s="83"/>
      <c r="J27" s="84"/>
      <c r="K27" s="101"/>
      <c r="L27" s="82"/>
      <c r="M27" s="82"/>
      <c r="N27" s="81"/>
      <c r="O27" s="81"/>
      <c r="P27" s="82"/>
      <c r="Q27" s="1"/>
      <c r="R27" s="89"/>
      <c r="S27" s="2"/>
      <c r="T27" s="8"/>
      <c r="U27" s="5"/>
      <c r="V27" s="11"/>
      <c r="W27" s="1"/>
      <c r="X27" s="11"/>
    </row>
    <row r="28" spans="1:24" ht="10.5">
      <c r="A28" s="1"/>
      <c r="B28" s="82"/>
      <c r="C28" s="72"/>
      <c r="D28" s="72"/>
      <c r="E28" s="73"/>
      <c r="F28" s="72"/>
      <c r="G28" s="72"/>
      <c r="H28" s="73"/>
      <c r="I28" s="83"/>
      <c r="J28" s="84"/>
      <c r="K28" s="101"/>
      <c r="L28" s="82"/>
      <c r="M28" s="82"/>
      <c r="N28" s="81"/>
      <c r="O28" s="81"/>
      <c r="P28" s="82"/>
      <c r="Q28" s="1"/>
      <c r="R28" s="89"/>
      <c r="S28" s="2"/>
      <c r="T28" s="8"/>
      <c r="U28" s="5"/>
      <c r="V28" s="11"/>
      <c r="W28" s="1"/>
      <c r="X28" s="11"/>
    </row>
    <row r="29" spans="1:24" ht="10.5">
      <c r="A29" s="1"/>
      <c r="B29" s="82"/>
      <c r="C29" s="72"/>
      <c r="D29" s="72"/>
      <c r="E29" s="73"/>
      <c r="F29" s="72"/>
      <c r="G29" s="72"/>
      <c r="H29" s="73"/>
      <c r="I29" s="83"/>
      <c r="J29" s="84"/>
      <c r="K29" s="101"/>
      <c r="L29" s="82"/>
      <c r="M29" s="82"/>
      <c r="N29" s="81"/>
      <c r="O29" s="81"/>
      <c r="P29" s="82"/>
      <c r="Q29" s="1"/>
      <c r="R29" s="89"/>
      <c r="S29" s="2"/>
      <c r="T29" s="8"/>
      <c r="U29" s="5"/>
      <c r="V29" s="11"/>
      <c r="W29" s="1"/>
      <c r="X29" s="11"/>
    </row>
    <row r="30" ht="10.5">
      <c r="V30" s="12"/>
    </row>
    <row r="31" spans="1:22" ht="10.5">
      <c r="A31" s="14" t="s">
        <v>41</v>
      </c>
      <c r="Q31" s="21" t="s">
        <v>32</v>
      </c>
      <c r="R31" s="22" t="s">
        <v>33</v>
      </c>
      <c r="V31" s="12"/>
    </row>
    <row r="32" spans="1:22" ht="10.5">
      <c r="A32" s="31" t="s">
        <v>36</v>
      </c>
      <c r="Q32" s="23"/>
      <c r="R32" s="23"/>
      <c r="V32" s="12"/>
    </row>
    <row r="33" spans="1:22" ht="10.5">
      <c r="A33" s="14" t="s">
        <v>37</v>
      </c>
      <c r="Q33" s="23"/>
      <c r="R33" s="23"/>
      <c r="V33" s="12"/>
    </row>
    <row r="34" spans="1:22" ht="10.5">
      <c r="A34" s="14" t="s">
        <v>38</v>
      </c>
      <c r="Q34" s="23"/>
      <c r="R34" s="23"/>
      <c r="V34" s="12"/>
    </row>
    <row r="35" spans="1:22" ht="10.5">
      <c r="A35" s="14" t="s">
        <v>39</v>
      </c>
      <c r="Q35" s="23"/>
      <c r="R35" s="23"/>
      <c r="V35" s="12"/>
    </row>
    <row r="36" spans="1:22" ht="10.5">
      <c r="A36" s="14" t="s">
        <v>40</v>
      </c>
      <c r="Q36" s="23"/>
      <c r="R36" s="23"/>
      <c r="V36" s="12"/>
    </row>
    <row r="37" spans="1:22" ht="10.5">
      <c r="A37" s="14" t="s">
        <v>42</v>
      </c>
      <c r="Q37" s="23"/>
      <c r="R37" s="23"/>
      <c r="V37" s="12"/>
    </row>
    <row r="38" spans="1:22" ht="10.5">
      <c r="A38" s="14" t="s">
        <v>43</v>
      </c>
      <c r="Q38" s="23"/>
      <c r="R38" s="23"/>
      <c r="V38" s="12"/>
    </row>
    <row r="39" spans="1:22" ht="10.5">
      <c r="A39" s="14" t="s">
        <v>44</v>
      </c>
      <c r="Q39" s="23"/>
      <c r="R39" s="23"/>
      <c r="V39" s="12"/>
    </row>
    <row r="40" spans="1:22" ht="10.5">
      <c r="A40" s="14" t="s">
        <v>45</v>
      </c>
      <c r="Q40" s="23"/>
      <c r="R40" s="23"/>
      <c r="V40" s="12"/>
    </row>
    <row r="41" spans="1:22" ht="10.5">
      <c r="A41" s="14"/>
      <c r="Q41" s="23"/>
      <c r="R41" s="23"/>
      <c r="V41" s="12"/>
    </row>
    <row r="42" spans="1:22" ht="10.5">
      <c r="A42" s="14"/>
      <c r="Q42" s="23"/>
      <c r="R42" s="23"/>
      <c r="V42" s="12"/>
    </row>
    <row r="43" spans="17:22" ht="10.5">
      <c r="Q43" s="23"/>
      <c r="R43" s="23"/>
      <c r="V43" s="12"/>
    </row>
    <row r="44" spans="17:22" ht="10.5">
      <c r="Q44" s="23"/>
      <c r="R44" s="23"/>
      <c r="V44" s="12"/>
    </row>
    <row r="45" spans="17:22" ht="10.5">
      <c r="Q45" s="23"/>
      <c r="R45" s="23"/>
      <c r="V45" s="12"/>
    </row>
    <row r="46" spans="17:22" ht="10.5">
      <c r="Q46" s="23"/>
      <c r="R46" s="23"/>
      <c r="V46" s="12"/>
    </row>
    <row r="47" spans="17:22" ht="10.5">
      <c r="Q47" s="23"/>
      <c r="R47" s="23"/>
      <c r="V47" s="12"/>
    </row>
    <row r="48" spans="17:22" ht="10.5">
      <c r="Q48" s="23"/>
      <c r="R48" s="23"/>
      <c r="V48" s="12"/>
    </row>
    <row r="49" spans="17:22" ht="10.5">
      <c r="Q49" s="23"/>
      <c r="R49" s="23"/>
      <c r="V49" s="12"/>
    </row>
    <row r="50" spans="17:22" ht="10.5">
      <c r="Q50" s="23"/>
      <c r="R50" s="23"/>
      <c r="V50" s="12"/>
    </row>
    <row r="51" spans="17:22" ht="10.5">
      <c r="Q51" s="23"/>
      <c r="R51" s="23"/>
      <c r="V51" s="12"/>
    </row>
    <row r="52" spans="17:22" ht="10.5">
      <c r="Q52" s="23"/>
      <c r="R52" s="23"/>
      <c r="V52" s="12"/>
    </row>
    <row r="53" spans="17:22" ht="10.5">
      <c r="Q53" s="23"/>
      <c r="R53" s="23"/>
      <c r="V53" s="12"/>
    </row>
    <row r="54" spans="17:22" ht="10.5">
      <c r="Q54" s="14" t="s">
        <v>34</v>
      </c>
      <c r="V54" s="12"/>
    </row>
    <row r="55" ht="10.5">
      <c r="V55" s="12"/>
    </row>
    <row r="56" ht="10.5">
      <c r="V56" s="12"/>
    </row>
    <row r="57" ht="10.5">
      <c r="V57" s="12"/>
    </row>
    <row r="58" ht="10.5">
      <c r="V58" s="12"/>
    </row>
    <row r="59" ht="10.5">
      <c r="V59" s="12"/>
    </row>
    <row r="60" ht="10.5">
      <c r="V60" s="12"/>
    </row>
    <row r="61" ht="10.5">
      <c r="V61" s="12"/>
    </row>
    <row r="62" ht="10.5">
      <c r="V62" s="12"/>
    </row>
    <row r="63" ht="10.5">
      <c r="V63" s="12"/>
    </row>
    <row r="64" ht="10.5">
      <c r="V64" s="12"/>
    </row>
    <row r="65" ht="10.5">
      <c r="V65" s="12"/>
    </row>
    <row r="66" ht="10.5">
      <c r="V66" s="12"/>
    </row>
    <row r="67" ht="10.5">
      <c r="V67" s="12"/>
    </row>
    <row r="68" ht="10.5">
      <c r="V68" s="12"/>
    </row>
    <row r="69" ht="10.5">
      <c r="V69" s="12"/>
    </row>
    <row r="70" ht="10.5">
      <c r="V70" s="12"/>
    </row>
    <row r="71" ht="10.5">
      <c r="V71" s="12"/>
    </row>
    <row r="72" ht="10.5">
      <c r="V72" s="12"/>
    </row>
    <row r="73" ht="10.5">
      <c r="V73" s="12"/>
    </row>
    <row r="74" ht="10.5">
      <c r="V74" s="12"/>
    </row>
    <row r="75" ht="10.5">
      <c r="V75" s="12"/>
    </row>
    <row r="76" ht="10.5">
      <c r="V76" s="12"/>
    </row>
    <row r="77" ht="10.5">
      <c r="V77" s="12"/>
    </row>
    <row r="78" ht="10.5">
      <c r="V78" s="12"/>
    </row>
    <row r="79" ht="10.5">
      <c r="V79" s="12"/>
    </row>
    <row r="80" ht="10.5">
      <c r="V80" s="12"/>
    </row>
    <row r="81" ht="10.5">
      <c r="V81" s="12"/>
    </row>
    <row r="82" ht="10.5">
      <c r="V82" s="12"/>
    </row>
    <row r="83" ht="10.5">
      <c r="V83" s="12"/>
    </row>
    <row r="84" ht="10.5">
      <c r="V84" s="12"/>
    </row>
    <row r="85" ht="10.5">
      <c r="V85" s="12"/>
    </row>
    <row r="86" ht="10.5">
      <c r="V86" s="12"/>
    </row>
    <row r="87" ht="10.5">
      <c r="V87" s="12"/>
    </row>
    <row r="88" ht="10.5">
      <c r="V88" s="12"/>
    </row>
    <row r="89" ht="10.5">
      <c r="V89" s="12"/>
    </row>
    <row r="90" ht="10.5">
      <c r="V90" s="12"/>
    </row>
    <row r="91" ht="10.5">
      <c r="V91" s="12"/>
    </row>
    <row r="92" ht="10.5">
      <c r="V92" s="12"/>
    </row>
  </sheetData>
  <sheetProtection/>
  <mergeCells count="14">
    <mergeCell ref="J2:J3"/>
    <mergeCell ref="N2:N3"/>
    <mergeCell ref="O2:O3"/>
    <mergeCell ref="P2:P3"/>
    <mergeCell ref="T2:U2"/>
    <mergeCell ref="Q1:Q3"/>
    <mergeCell ref="R1:R3"/>
    <mergeCell ref="S1:X1"/>
    <mergeCell ref="A1:A3"/>
    <mergeCell ref="B1:P1"/>
    <mergeCell ref="B2:B3"/>
    <mergeCell ref="C2:E2"/>
    <mergeCell ref="F2:H2"/>
    <mergeCell ref="I2:I3"/>
  </mergeCells>
  <printOptions/>
  <pageMargins left="0.7874015748031497" right="0.7874015748031497" top="0.984251968503937" bottom="0.984251968503937" header="0.5118110236220472" footer="0.5118110236220472"/>
  <pageSetup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秋田大学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智幸</dc:creator>
  <cp:keywords/>
  <dc:description/>
  <cp:lastModifiedBy>Suzuki</cp:lastModifiedBy>
  <cp:lastPrinted>2017-02-09T06:26:21Z</cp:lastPrinted>
  <dcterms:created xsi:type="dcterms:W3CDTF">2010-03-10T05:32:31Z</dcterms:created>
  <dcterms:modified xsi:type="dcterms:W3CDTF">2017-02-09T07:00:39Z</dcterms:modified>
  <cp:category/>
  <cp:version/>
  <cp:contentType/>
  <cp:contentStatus/>
</cp:coreProperties>
</file>